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fao.sharepoint.com/sites/ESSD/AgriSurvey team/07. Country implementation/Uganda/TA/UBOSFAO/AAS 2020/Results/Tables/"/>
    </mc:Choice>
  </mc:AlternateContent>
  <xr:revisionPtr revIDLastSave="35" documentId="8_{EAA507E6-9D7A-4749-942E-35C8EFAA0FE4}" xr6:coauthVersionLast="47" xr6:coauthVersionMax="47" xr10:uidLastSave="{A2344F00-D89F-4B46-81DB-3D3435910785}"/>
  <bookViews>
    <workbookView xWindow="-110" yWindow="-110" windowWidth="19420" windowHeight="10300" activeTab="5" xr2:uid="{00000000-000D-0000-FFFF-FFFF00000000}"/>
  </bookViews>
  <sheets>
    <sheet name="Table 1-1" sheetId="1" r:id="rId1"/>
    <sheet name="Table 1-2" sheetId="7" r:id="rId2"/>
    <sheet name="Table 1-3" sheetId="4" r:id="rId3"/>
    <sheet name="Table 1-4" sheetId="8" r:id="rId4"/>
    <sheet name="Table 1-5" sheetId="5" r:id="rId5"/>
    <sheet name="Table 1-6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8" l="1"/>
  <c r="D18" i="8"/>
  <c r="E18" i="8"/>
  <c r="F18" i="8"/>
  <c r="G13" i="8"/>
  <c r="H13" i="8"/>
  <c r="I13" i="8"/>
  <c r="G14" i="8"/>
  <c r="H14" i="8"/>
  <c r="I14" i="8"/>
  <c r="G15" i="8"/>
  <c r="H15" i="8"/>
  <c r="I15" i="8"/>
  <c r="G16" i="8"/>
  <c r="H16" i="8"/>
  <c r="I16" i="8"/>
  <c r="G4" i="8"/>
  <c r="H4" i="8"/>
  <c r="I4" i="8"/>
  <c r="G5" i="8"/>
  <c r="H5" i="8"/>
  <c r="I5" i="8"/>
  <c r="G6" i="8"/>
  <c r="H6" i="8"/>
  <c r="I6" i="8"/>
  <c r="G7" i="8"/>
  <c r="H7" i="8"/>
  <c r="I7" i="8"/>
  <c r="G8" i="8"/>
  <c r="H8" i="8"/>
  <c r="I8" i="8"/>
  <c r="G9" i="8"/>
  <c r="H9" i="8"/>
  <c r="I9" i="8"/>
  <c r="G10" i="8"/>
  <c r="H10" i="8"/>
  <c r="I10" i="8"/>
  <c r="G11" i="8"/>
  <c r="H11" i="8"/>
  <c r="I11" i="8"/>
  <c r="G12" i="8"/>
  <c r="H12" i="8"/>
  <c r="I12" i="8"/>
  <c r="E9" i="8"/>
  <c r="F9" i="8" s="1"/>
  <c r="E11" i="8"/>
  <c r="F11" i="8" s="1"/>
  <c r="F5" i="8"/>
  <c r="F6" i="8"/>
  <c r="F7" i="8"/>
  <c r="F8" i="8"/>
  <c r="F10" i="8"/>
  <c r="F12" i="8"/>
  <c r="F13" i="8"/>
  <c r="F14" i="8"/>
  <c r="F15" i="8"/>
  <c r="F16" i="8"/>
  <c r="F4" i="8"/>
  <c r="F3" i="8"/>
  <c r="H3" i="8" s="1"/>
  <c r="B18" i="8"/>
  <c r="I14" i="4"/>
  <c r="I4" i="4"/>
  <c r="I5" i="4"/>
  <c r="I6" i="4"/>
  <c r="I7" i="4"/>
  <c r="I8" i="4"/>
  <c r="I9" i="4"/>
  <c r="I10" i="4"/>
  <c r="I11" i="4"/>
  <c r="I12" i="4"/>
  <c r="I3" i="4"/>
  <c r="G3" i="8" l="1"/>
  <c r="I3" i="8"/>
  <c r="G18" i="8"/>
  <c r="H18" i="8"/>
  <c r="I18" i="8"/>
  <c r="H14" i="4"/>
  <c r="H4" i="4"/>
  <c r="H5" i="4"/>
  <c r="H6" i="4"/>
  <c r="H7" i="4"/>
  <c r="H8" i="4"/>
  <c r="H9" i="4"/>
  <c r="H10" i="4"/>
  <c r="H11" i="4"/>
  <c r="H12" i="4"/>
  <c r="H3" i="4"/>
  <c r="G14" i="4"/>
  <c r="G4" i="4"/>
  <c r="G5" i="4"/>
  <c r="G6" i="4"/>
  <c r="G7" i="4"/>
  <c r="G8" i="4"/>
  <c r="G9" i="4"/>
  <c r="G10" i="4"/>
  <c r="G11" i="4"/>
  <c r="G12" i="4"/>
  <c r="G3" i="4"/>
</calcChain>
</file>

<file path=xl/sharedStrings.xml><?xml version="1.0" encoding="utf-8"?>
<sst xmlns="http://schemas.openxmlformats.org/spreadsheetml/2006/main" count="526" uniqueCount="163">
  <si>
    <t>Abi</t>
  </si>
  <si>
    <t/>
  </si>
  <si>
    <t>Buginyanya</t>
  </si>
  <si>
    <t>Bulindi</t>
  </si>
  <si>
    <t>Kachwekano</t>
  </si>
  <si>
    <t>Mukono</t>
  </si>
  <si>
    <t>Ngetta</t>
  </si>
  <si>
    <t>Nabuin</t>
  </si>
  <si>
    <t>Serere</t>
  </si>
  <si>
    <t>Mbarara</t>
  </si>
  <si>
    <t>Rwebitaba</t>
  </si>
  <si>
    <t>Uganda</t>
  </si>
  <si>
    <t>Adjumani</t>
  </si>
  <si>
    <t>Arua</t>
  </si>
  <si>
    <t>Moyo</t>
  </si>
  <si>
    <t>Nebbi</t>
  </si>
  <si>
    <t>Yumbe</t>
  </si>
  <si>
    <t>Koboko</t>
  </si>
  <si>
    <t>Maracha</t>
  </si>
  <si>
    <t>Zombo</t>
  </si>
  <si>
    <t>Bugiri</t>
  </si>
  <si>
    <t>Busia</t>
  </si>
  <si>
    <t>Iganga</t>
  </si>
  <si>
    <t>Jinja</t>
  </si>
  <si>
    <t>Kamuli</t>
  </si>
  <si>
    <t>Kapchorwa</t>
  </si>
  <si>
    <t>Mbale</t>
  </si>
  <si>
    <t>Pallisa</t>
  </si>
  <si>
    <t>Tororo</t>
  </si>
  <si>
    <t>Mayuge</t>
  </si>
  <si>
    <t>Sironko</t>
  </si>
  <si>
    <t>Budaka</t>
  </si>
  <si>
    <t>Bududa</t>
  </si>
  <si>
    <t>Bukwo</t>
  </si>
  <si>
    <t>Butaleja</t>
  </si>
  <si>
    <t>Kaliro</t>
  </si>
  <si>
    <t>Manafwa</t>
  </si>
  <si>
    <t>Namutumba</t>
  </si>
  <si>
    <t>Bulambuli</t>
  </si>
  <si>
    <t>Buyende</t>
  </si>
  <si>
    <t>Kibuku</t>
  </si>
  <si>
    <t>Kween</t>
  </si>
  <si>
    <t>Luuka</t>
  </si>
  <si>
    <t>Namayingo</t>
  </si>
  <si>
    <t>Hoima</t>
  </si>
  <si>
    <t>Kibaale</t>
  </si>
  <si>
    <t>Masindi</t>
  </si>
  <si>
    <t>Buliisa</t>
  </si>
  <si>
    <t>Kiryandongo</t>
  </si>
  <si>
    <t>Kagadi</t>
  </si>
  <si>
    <t>Kakumiro</t>
  </si>
  <si>
    <t>Kabale</t>
  </si>
  <si>
    <t>Kisoro</t>
  </si>
  <si>
    <t>Rukungiri</t>
  </si>
  <si>
    <t>Kanungu</t>
  </si>
  <si>
    <t>Rubanda</t>
  </si>
  <si>
    <t>Kalangala</t>
  </si>
  <si>
    <t>Kiboga</t>
  </si>
  <si>
    <t>Luwero</t>
  </si>
  <si>
    <t>Masaka</t>
  </si>
  <si>
    <t>Mpigi</t>
  </si>
  <si>
    <t>Mubende</t>
  </si>
  <si>
    <t>Nakasongola</t>
  </si>
  <si>
    <t>Kayunga</t>
  </si>
  <si>
    <t>Wakiso</t>
  </si>
  <si>
    <t>Mityana</t>
  </si>
  <si>
    <t>Nakaseke</t>
  </si>
  <si>
    <t>Buikwe</t>
  </si>
  <si>
    <t>Bukomansimbi</t>
  </si>
  <si>
    <t>Butambala</t>
  </si>
  <si>
    <t>Buvuma</t>
  </si>
  <si>
    <t>Gomba</t>
  </si>
  <si>
    <t>Kalungu</t>
  </si>
  <si>
    <t>Kyankwanzi</t>
  </si>
  <si>
    <t>Lwengo</t>
  </si>
  <si>
    <t>Apac</t>
  </si>
  <si>
    <t>Kotido</t>
  </si>
  <si>
    <t>Katakwi</t>
  </si>
  <si>
    <t>Rakai</t>
  </si>
  <si>
    <t>Bundibugyo</t>
  </si>
  <si>
    <t>Gulu</t>
  </si>
  <si>
    <t>Moroto</t>
  </si>
  <si>
    <t>Kumi</t>
  </si>
  <si>
    <t>Ssembabule</t>
  </si>
  <si>
    <t>Kamwenge</t>
  </si>
  <si>
    <t>Kitgum</t>
  </si>
  <si>
    <t>Nakapiripirit</t>
  </si>
  <si>
    <t>Soroti</t>
  </si>
  <si>
    <t>Lyantonde</t>
  </si>
  <si>
    <t>Kyegegwa</t>
  </si>
  <si>
    <t>Lira</t>
  </si>
  <si>
    <t>Abim</t>
  </si>
  <si>
    <t>Kaberamaido</t>
  </si>
  <si>
    <t>Bushenyi</t>
  </si>
  <si>
    <t>Kabarole</t>
  </si>
  <si>
    <t>Pader</t>
  </si>
  <si>
    <t>Kaabong</t>
  </si>
  <si>
    <t>Amuria</t>
  </si>
  <si>
    <t>Kyenjojo</t>
  </si>
  <si>
    <t>Amolatar</t>
  </si>
  <si>
    <t>Amudat</t>
  </si>
  <si>
    <t>Bukedea</t>
  </si>
  <si>
    <t>Ntungamo</t>
  </si>
  <si>
    <t>Kasese</t>
  </si>
  <si>
    <t>Amuru</t>
  </si>
  <si>
    <t>Napak</t>
  </si>
  <si>
    <t>Ngora</t>
  </si>
  <si>
    <t>Ibanda</t>
  </si>
  <si>
    <t>Dokolo</t>
  </si>
  <si>
    <t>Isingiro</t>
  </si>
  <si>
    <t>Oyam</t>
  </si>
  <si>
    <t>Kiruhura</t>
  </si>
  <si>
    <t>Agago</t>
  </si>
  <si>
    <t>Buhweju</t>
  </si>
  <si>
    <t>Alebtong</t>
  </si>
  <si>
    <t>Mitooma</t>
  </si>
  <si>
    <t>Kole</t>
  </si>
  <si>
    <t>Rubirizi</t>
  </si>
  <si>
    <t>Lamwo</t>
  </si>
  <si>
    <t>Sheema</t>
  </si>
  <si>
    <t>Nwoya</t>
  </si>
  <si>
    <t>Otuke</t>
  </si>
  <si>
    <t>Omoro</t>
  </si>
  <si>
    <t>Table 1-1: List of districts within the ZARDIs</t>
  </si>
  <si>
    <t>Table 1-3: Response rate, by visit and ZARDI</t>
  </si>
  <si>
    <t>Zardi</t>
  </si>
  <si>
    <t>Complete non-response</t>
  </si>
  <si>
    <t>Total</t>
  </si>
  <si>
    <t>These are unweighted</t>
  </si>
  <si>
    <t>Calculated from the post-planting and post-harvest data of season one</t>
  </si>
  <si>
    <t>Table 1-2: List of districts within the sub-regions</t>
  </si>
  <si>
    <t>Lango</t>
  </si>
  <si>
    <t>Acholi</t>
  </si>
  <si>
    <t>Kigezi</t>
  </si>
  <si>
    <t>Bunyoro</t>
  </si>
  <si>
    <t>Tooro</t>
  </si>
  <si>
    <t>Busoga</t>
  </si>
  <si>
    <t>Teso</t>
  </si>
  <si>
    <t>Bukedi</t>
  </si>
  <si>
    <t>Elgon</t>
  </si>
  <si>
    <t>Karamoja</t>
  </si>
  <si>
    <t>Ankole</t>
  </si>
  <si>
    <t>South Buganda</t>
  </si>
  <si>
    <t>North Buganda</t>
  </si>
  <si>
    <t>West Nile</t>
  </si>
  <si>
    <t>Total HHs</t>
  </si>
  <si>
    <t>4 Eas were not enumerated totally in 2020.</t>
  </si>
  <si>
    <t>Both Visits (PP-S2, PP-S1, PH-S1 and PH-S2)</t>
  </si>
  <si>
    <t>Visit 1 (PP-S2, PP-S1, PH-S1) only</t>
  </si>
  <si>
    <t>Visit 2 (PH-S2) only</t>
  </si>
  <si>
    <t>Response Rate - Visit 1 (PP-S2, PP-S1, PH-S1)</t>
  </si>
  <si>
    <t>Response Rate - Visit 2 (PH-S2)</t>
  </si>
  <si>
    <t>&lt; 60 minutes</t>
  </si>
  <si>
    <t>60-120 minutes</t>
  </si>
  <si>
    <t>120-180 minutes</t>
  </si>
  <si>
    <t>180 minutes+</t>
  </si>
  <si>
    <t>Calculated from the Visit Two completed interviews only</t>
  </si>
  <si>
    <t>Calculated from the Visit One completed interviews only</t>
  </si>
  <si>
    <t>Response Rate - 2020</t>
  </si>
  <si>
    <t>Table 1-4: Response rate, by visit and Sub-region</t>
  </si>
  <si>
    <t>Table 1-5:  Percent distribution of visit 1 interviews, by duration and ZARDI</t>
  </si>
  <si>
    <t>Table 1-6:  Percent distribution of visit 2 interviews, by duration and ZARDI</t>
  </si>
  <si>
    <t>Sub-region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</si>
</sst>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>
    <font>
      <sz val="11"/>
      <name val="Calibri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/>
    <xf numFmtId="164" fontId="0" fillId="0" borderId="0" xfId="0" applyNumberFormat="1"/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165" fontId="7" fillId="0" borderId="3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7" fillId="0" borderId="3" xfId="0" applyFont="1" applyBorder="1" applyAlignment="1">
      <alignment vertical="center"/>
    </xf>
    <xf numFmtId="0" fontId="10" fillId="0" borderId="3" xfId="0" applyFont="1" applyBorder="1"/>
    <xf numFmtId="0" fontId="11" fillId="0" borderId="0" xfId="0" applyFont="1"/>
    <xf numFmtId="0" fontId="11" fillId="0" borderId="1" xfId="0" applyFont="1" applyBorder="1"/>
    <xf numFmtId="164" fontId="11" fillId="0" borderId="0" xfId="0" applyNumberFormat="1" applyFont="1"/>
    <xf numFmtId="0" fontId="10" fillId="0" borderId="2" xfId="0" applyFont="1" applyBorder="1" applyAlignment="1">
      <alignment wrapText="1"/>
    </xf>
    <xf numFmtId="0" fontId="10" fillId="0" borderId="2" xfId="0" applyFont="1" applyBorder="1" applyAlignment="1">
      <alignment horizontal="center" wrapText="1"/>
    </xf>
    <xf numFmtId="164" fontId="10" fillId="0" borderId="3" xfId="0" applyNumberFormat="1" applyFont="1" applyBorder="1" applyAlignment="1">
      <alignment horizontal="center" wrapText="1"/>
    </xf>
    <xf numFmtId="0" fontId="11" fillId="0" borderId="2" xfId="0" applyFont="1" applyBorder="1" applyAlignment="1">
      <alignment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3" fontId="11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1" fillId="0" borderId="0" xfId="0" applyFont="1" applyAlignment="1">
      <alignment vertical="center"/>
    </xf>
    <xf numFmtId="164" fontId="10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view="pageBreakPreview" zoomScaleNormal="100" zoomScaleSheetLayoutView="100" workbookViewId="0">
      <pane ySplit="2" topLeftCell="A3" activePane="bottomLeft" state="frozen"/>
      <selection pane="bottomLeft" activeCell="C12" sqref="C12"/>
    </sheetView>
  </sheetViews>
  <sheetFormatPr defaultColWidth="8.81640625" defaultRowHeight="14"/>
  <cols>
    <col min="1" max="1" width="8.81640625" style="4" bestFit="1" customWidth="1"/>
    <col min="2" max="2" width="11.6328125" style="4" bestFit="1" customWidth="1"/>
    <col min="3" max="3" width="11.90625" style="4" bestFit="1" customWidth="1"/>
    <col min="4" max="4" width="13.08984375" style="4" bestFit="1" customWidth="1"/>
    <col min="5" max="5" width="13.81640625" style="4" bestFit="1" customWidth="1"/>
    <col min="6" max="6" width="8.81640625" style="4" bestFit="1" customWidth="1"/>
    <col min="7" max="7" width="11.1796875" style="4" bestFit="1" customWidth="1"/>
    <col min="8" max="8" width="12.6328125" style="4" bestFit="1" customWidth="1"/>
    <col min="9" max="9" width="11.6328125" style="4" bestFit="1" customWidth="1"/>
    <col min="10" max="10" width="11.08984375" style="4" bestFit="1" customWidth="1"/>
    <col min="11" max="16384" width="8.81640625" style="4"/>
  </cols>
  <sheetData>
    <row r="1" spans="1:10" ht="19" thickBot="1">
      <c r="A1" s="29" t="s">
        <v>123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s="5" customFormat="1" ht="15" thickBot="1">
      <c r="A2" s="15" t="s">
        <v>0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</row>
    <row r="3" spans="1:10" ht="14.5">
      <c r="A3" s="16" t="s">
        <v>12</v>
      </c>
      <c r="B3" s="16" t="s">
        <v>31</v>
      </c>
      <c r="C3" s="16" t="s">
        <v>47</v>
      </c>
      <c r="D3" s="16" t="s">
        <v>51</v>
      </c>
      <c r="E3" s="16" t="s">
        <v>67</v>
      </c>
      <c r="F3" s="16" t="s">
        <v>112</v>
      </c>
      <c r="G3" s="16" t="s">
        <v>91</v>
      </c>
      <c r="H3" s="16" t="s">
        <v>97</v>
      </c>
      <c r="I3" s="16" t="s">
        <v>113</v>
      </c>
      <c r="J3" s="16" t="s">
        <v>79</v>
      </c>
    </row>
    <row r="4" spans="1:10" ht="14.5">
      <c r="A4" s="16" t="s">
        <v>13</v>
      </c>
      <c r="B4" s="16" t="s">
        <v>32</v>
      </c>
      <c r="C4" s="16" t="s">
        <v>44</v>
      </c>
      <c r="D4" s="16" t="s">
        <v>54</v>
      </c>
      <c r="E4" s="16" t="s">
        <v>68</v>
      </c>
      <c r="F4" s="16" t="s">
        <v>114</v>
      </c>
      <c r="G4" s="16" t="s">
        <v>100</v>
      </c>
      <c r="H4" s="16" t="s">
        <v>101</v>
      </c>
      <c r="I4" s="16" t="s">
        <v>93</v>
      </c>
      <c r="J4" s="16" t="s">
        <v>94</v>
      </c>
    </row>
    <row r="5" spans="1:10" ht="14.5">
      <c r="A5" s="16" t="s">
        <v>17</v>
      </c>
      <c r="B5" s="16" t="s">
        <v>20</v>
      </c>
      <c r="C5" s="16" t="s">
        <v>49</v>
      </c>
      <c r="D5" s="16" t="s">
        <v>52</v>
      </c>
      <c r="E5" s="16" t="s">
        <v>69</v>
      </c>
      <c r="F5" s="16" t="s">
        <v>99</v>
      </c>
      <c r="G5" s="16" t="s">
        <v>96</v>
      </c>
      <c r="H5" s="16" t="s">
        <v>92</v>
      </c>
      <c r="I5" s="16" t="s">
        <v>107</v>
      </c>
      <c r="J5" s="16" t="s">
        <v>84</v>
      </c>
    </row>
    <row r="6" spans="1:10" ht="14.5">
      <c r="A6" s="16" t="s">
        <v>18</v>
      </c>
      <c r="B6" s="16" t="s">
        <v>33</v>
      </c>
      <c r="C6" s="16" t="s">
        <v>50</v>
      </c>
      <c r="D6" s="16" t="s">
        <v>55</v>
      </c>
      <c r="E6" s="16" t="s">
        <v>70</v>
      </c>
      <c r="F6" s="16" t="s">
        <v>104</v>
      </c>
      <c r="G6" s="16" t="s">
        <v>76</v>
      </c>
      <c r="H6" s="16" t="s">
        <v>77</v>
      </c>
      <c r="I6" s="16" t="s">
        <v>109</v>
      </c>
      <c r="J6" s="16" t="s">
        <v>103</v>
      </c>
    </row>
    <row r="7" spans="1:10" ht="14.5">
      <c r="A7" s="16" t="s">
        <v>14</v>
      </c>
      <c r="B7" s="16" t="s">
        <v>38</v>
      </c>
      <c r="C7" s="16" t="s">
        <v>45</v>
      </c>
      <c r="D7" s="16" t="s">
        <v>53</v>
      </c>
      <c r="E7" s="16" t="s">
        <v>71</v>
      </c>
      <c r="F7" s="16" t="s">
        <v>75</v>
      </c>
      <c r="G7" s="16" t="s">
        <v>81</v>
      </c>
      <c r="H7" s="16" t="s">
        <v>82</v>
      </c>
      <c r="I7" s="16" t="s">
        <v>111</v>
      </c>
      <c r="J7" s="16" t="s">
        <v>89</v>
      </c>
    </row>
    <row r="8" spans="1:10" ht="14.5">
      <c r="A8" s="16" t="s">
        <v>15</v>
      </c>
      <c r="B8" s="16" t="s">
        <v>21</v>
      </c>
      <c r="C8" s="16" t="s">
        <v>48</v>
      </c>
      <c r="D8" s="16" t="s">
        <v>1</v>
      </c>
      <c r="E8" s="16" t="s">
        <v>56</v>
      </c>
      <c r="F8" s="16" t="s">
        <v>108</v>
      </c>
      <c r="G8" s="16" t="s">
        <v>86</v>
      </c>
      <c r="H8" s="16" t="s">
        <v>106</v>
      </c>
      <c r="I8" s="16" t="s">
        <v>88</v>
      </c>
      <c r="J8" s="16" t="s">
        <v>98</v>
      </c>
    </row>
    <row r="9" spans="1:10" ht="14.5">
      <c r="A9" s="16" t="s">
        <v>16</v>
      </c>
      <c r="B9" s="16" t="s">
        <v>34</v>
      </c>
      <c r="C9" s="16" t="s">
        <v>46</v>
      </c>
      <c r="D9" s="16" t="s">
        <v>1</v>
      </c>
      <c r="E9" s="16" t="s">
        <v>72</v>
      </c>
      <c r="F9" s="16" t="s">
        <v>80</v>
      </c>
      <c r="G9" s="16" t="s">
        <v>105</v>
      </c>
      <c r="H9" s="16" t="s">
        <v>8</v>
      </c>
      <c r="I9" s="16" t="s">
        <v>9</v>
      </c>
      <c r="J9" s="16" t="s">
        <v>1</v>
      </c>
    </row>
    <row r="10" spans="1:10" ht="14.5">
      <c r="A10" s="16" t="s">
        <v>19</v>
      </c>
      <c r="B10" s="16" t="s">
        <v>39</v>
      </c>
      <c r="C10" s="16" t="s">
        <v>1</v>
      </c>
      <c r="D10" s="16" t="s">
        <v>1</v>
      </c>
      <c r="E10" s="16" t="s">
        <v>63</v>
      </c>
      <c r="F10" s="16" t="s">
        <v>85</v>
      </c>
      <c r="G10" s="16" t="s">
        <v>1</v>
      </c>
      <c r="H10" s="16" t="s">
        <v>87</v>
      </c>
      <c r="I10" s="16" t="s">
        <v>115</v>
      </c>
      <c r="J10" s="16" t="s">
        <v>1</v>
      </c>
    </row>
    <row r="11" spans="1:10" ht="14.5">
      <c r="A11" s="16" t="s">
        <v>1</v>
      </c>
      <c r="B11" s="16" t="s">
        <v>22</v>
      </c>
      <c r="C11" s="16" t="s">
        <v>1</v>
      </c>
      <c r="D11" s="16" t="s">
        <v>1</v>
      </c>
      <c r="E11" s="16" t="s">
        <v>57</v>
      </c>
      <c r="F11" s="16" t="s">
        <v>116</v>
      </c>
      <c r="G11" s="16" t="s">
        <v>1</v>
      </c>
      <c r="H11" s="16" t="s">
        <v>1</v>
      </c>
      <c r="I11" s="16" t="s">
        <v>102</v>
      </c>
      <c r="J11" s="16" t="s">
        <v>1</v>
      </c>
    </row>
    <row r="12" spans="1:10" ht="14.5">
      <c r="A12" s="16" t="s">
        <v>1</v>
      </c>
      <c r="B12" s="16" t="s">
        <v>23</v>
      </c>
      <c r="C12" s="16" t="s">
        <v>1</v>
      </c>
      <c r="D12" s="16" t="s">
        <v>1</v>
      </c>
      <c r="E12" s="16" t="s">
        <v>73</v>
      </c>
      <c r="F12" s="16" t="s">
        <v>118</v>
      </c>
      <c r="G12" s="16" t="s">
        <v>1</v>
      </c>
      <c r="H12" s="16" t="s">
        <v>1</v>
      </c>
      <c r="I12" s="16" t="s">
        <v>78</v>
      </c>
      <c r="J12" s="16" t="s">
        <v>1</v>
      </c>
    </row>
    <row r="13" spans="1:10" ht="14.5">
      <c r="A13" s="16" t="s">
        <v>1</v>
      </c>
      <c r="B13" s="16" t="s">
        <v>35</v>
      </c>
      <c r="C13" s="16" t="s">
        <v>1</v>
      </c>
      <c r="D13" s="16" t="s">
        <v>1</v>
      </c>
      <c r="E13" s="16" t="s">
        <v>58</v>
      </c>
      <c r="F13" s="16" t="s">
        <v>90</v>
      </c>
      <c r="G13" s="16" t="s">
        <v>1</v>
      </c>
      <c r="H13" s="16" t="s">
        <v>1</v>
      </c>
      <c r="I13" s="16" t="s">
        <v>117</v>
      </c>
      <c r="J13" s="16" t="s">
        <v>1</v>
      </c>
    </row>
    <row r="14" spans="1:10" ht="14.5">
      <c r="A14" s="16" t="s">
        <v>1</v>
      </c>
      <c r="B14" s="16" t="s">
        <v>24</v>
      </c>
      <c r="C14" s="16" t="s">
        <v>1</v>
      </c>
      <c r="D14" s="16" t="s">
        <v>1</v>
      </c>
      <c r="E14" s="16" t="s">
        <v>74</v>
      </c>
      <c r="F14" s="16" t="s">
        <v>120</v>
      </c>
      <c r="G14" s="16" t="s">
        <v>1</v>
      </c>
      <c r="H14" s="16" t="s">
        <v>1</v>
      </c>
      <c r="I14" s="16" t="s">
        <v>119</v>
      </c>
      <c r="J14" s="16" t="s">
        <v>1</v>
      </c>
    </row>
    <row r="15" spans="1:10" ht="14.5">
      <c r="A15" s="16" t="s">
        <v>1</v>
      </c>
      <c r="B15" s="16" t="s">
        <v>25</v>
      </c>
      <c r="C15" s="16" t="s">
        <v>1</v>
      </c>
      <c r="D15" s="16" t="s">
        <v>1</v>
      </c>
      <c r="E15" s="16" t="s">
        <v>59</v>
      </c>
      <c r="F15" s="16" t="s">
        <v>122</v>
      </c>
      <c r="G15" s="16" t="s">
        <v>1</v>
      </c>
      <c r="H15" s="16" t="s">
        <v>1</v>
      </c>
      <c r="I15" s="16" t="s">
        <v>83</v>
      </c>
      <c r="J15" s="16" t="s">
        <v>1</v>
      </c>
    </row>
    <row r="16" spans="1:10" ht="14.5">
      <c r="A16" s="16" t="s">
        <v>1</v>
      </c>
      <c r="B16" s="16" t="s">
        <v>40</v>
      </c>
      <c r="C16" s="16" t="s">
        <v>1</v>
      </c>
      <c r="D16" s="16" t="s">
        <v>1</v>
      </c>
      <c r="E16" s="16" t="s">
        <v>65</v>
      </c>
      <c r="F16" s="16" t="s">
        <v>121</v>
      </c>
      <c r="G16" s="16" t="s">
        <v>1</v>
      </c>
      <c r="H16" s="16" t="s">
        <v>1</v>
      </c>
      <c r="I16" s="16" t="s">
        <v>1</v>
      </c>
      <c r="J16" s="16" t="s">
        <v>1</v>
      </c>
    </row>
    <row r="17" spans="1:10" ht="14.5">
      <c r="A17" s="16" t="s">
        <v>1</v>
      </c>
      <c r="B17" s="16" t="s">
        <v>41</v>
      </c>
      <c r="C17" s="16" t="s">
        <v>1</v>
      </c>
      <c r="D17" s="16" t="s">
        <v>1</v>
      </c>
      <c r="E17" s="16" t="s">
        <v>60</v>
      </c>
      <c r="F17" s="16" t="s">
        <v>110</v>
      </c>
      <c r="G17" s="16" t="s">
        <v>1</v>
      </c>
      <c r="H17" s="16" t="s">
        <v>1</v>
      </c>
      <c r="I17" s="16" t="s">
        <v>1</v>
      </c>
      <c r="J17" s="16" t="s">
        <v>1</v>
      </c>
    </row>
    <row r="18" spans="1:10" ht="14.5">
      <c r="A18" s="16" t="s">
        <v>1</v>
      </c>
      <c r="B18" s="16" t="s">
        <v>42</v>
      </c>
      <c r="C18" s="16" t="s">
        <v>1</v>
      </c>
      <c r="D18" s="16" t="s">
        <v>1</v>
      </c>
      <c r="E18" s="16" t="s">
        <v>61</v>
      </c>
      <c r="F18" s="16" t="s">
        <v>95</v>
      </c>
      <c r="G18" s="16" t="s">
        <v>1</v>
      </c>
      <c r="H18" s="16" t="s">
        <v>1</v>
      </c>
      <c r="I18" s="16" t="s">
        <v>1</v>
      </c>
      <c r="J18" s="16" t="s">
        <v>1</v>
      </c>
    </row>
    <row r="19" spans="1:10" ht="14.5">
      <c r="A19" s="16" t="s">
        <v>1</v>
      </c>
      <c r="B19" s="16" t="s">
        <v>36</v>
      </c>
      <c r="C19" s="16" t="s">
        <v>1</v>
      </c>
      <c r="D19" s="16" t="s">
        <v>1</v>
      </c>
      <c r="E19" s="16" t="s">
        <v>5</v>
      </c>
      <c r="F19" s="16" t="s">
        <v>1</v>
      </c>
      <c r="G19" s="16" t="s">
        <v>1</v>
      </c>
      <c r="H19" s="16" t="s">
        <v>1</v>
      </c>
      <c r="I19" s="16" t="s">
        <v>1</v>
      </c>
      <c r="J19" s="16" t="s">
        <v>1</v>
      </c>
    </row>
    <row r="20" spans="1:10" ht="14.5">
      <c r="A20" s="16" t="s">
        <v>1</v>
      </c>
      <c r="B20" s="16" t="s">
        <v>29</v>
      </c>
      <c r="C20" s="16" t="s">
        <v>1</v>
      </c>
      <c r="D20" s="16" t="s">
        <v>1</v>
      </c>
      <c r="E20" s="16" t="s">
        <v>66</v>
      </c>
      <c r="F20" s="16" t="s">
        <v>1</v>
      </c>
      <c r="G20" s="16" t="s">
        <v>1</v>
      </c>
      <c r="H20" s="16" t="s">
        <v>1</v>
      </c>
      <c r="I20" s="16" t="s">
        <v>1</v>
      </c>
      <c r="J20" s="16" t="s">
        <v>1</v>
      </c>
    </row>
    <row r="21" spans="1:10" ht="14.5">
      <c r="A21" s="16" t="s">
        <v>1</v>
      </c>
      <c r="B21" s="16" t="s">
        <v>26</v>
      </c>
      <c r="C21" s="16" t="s">
        <v>1</v>
      </c>
      <c r="D21" s="16" t="s">
        <v>1</v>
      </c>
      <c r="E21" s="16" t="s">
        <v>62</v>
      </c>
      <c r="F21" s="16" t="s">
        <v>1</v>
      </c>
      <c r="G21" s="16" t="s">
        <v>1</v>
      </c>
      <c r="H21" s="16" t="s">
        <v>1</v>
      </c>
      <c r="I21" s="16" t="s">
        <v>1</v>
      </c>
      <c r="J21" s="16" t="s">
        <v>1</v>
      </c>
    </row>
    <row r="22" spans="1:10" ht="14.5">
      <c r="A22" s="16" t="s">
        <v>1</v>
      </c>
      <c r="B22" s="16" t="s">
        <v>43</v>
      </c>
      <c r="C22" s="16" t="s">
        <v>1</v>
      </c>
      <c r="D22" s="16" t="s">
        <v>1</v>
      </c>
      <c r="E22" s="16" t="s">
        <v>64</v>
      </c>
      <c r="F22" s="16" t="s">
        <v>1</v>
      </c>
      <c r="G22" s="16" t="s">
        <v>1</v>
      </c>
      <c r="H22" s="16" t="s">
        <v>1</v>
      </c>
      <c r="I22" s="16" t="s">
        <v>1</v>
      </c>
      <c r="J22" s="16" t="s">
        <v>1</v>
      </c>
    </row>
    <row r="23" spans="1:10" ht="14.5">
      <c r="A23" s="16" t="s">
        <v>1</v>
      </c>
      <c r="B23" s="16" t="s">
        <v>37</v>
      </c>
      <c r="C23" s="16" t="s">
        <v>1</v>
      </c>
      <c r="D23" s="16" t="s">
        <v>1</v>
      </c>
      <c r="E23" s="16" t="s">
        <v>1</v>
      </c>
      <c r="F23" s="16" t="s">
        <v>1</v>
      </c>
      <c r="G23" s="16" t="s">
        <v>1</v>
      </c>
      <c r="H23" s="16" t="s">
        <v>1</v>
      </c>
      <c r="I23" s="16" t="s">
        <v>1</v>
      </c>
      <c r="J23" s="16" t="s">
        <v>1</v>
      </c>
    </row>
    <row r="24" spans="1:10" ht="14.5">
      <c r="A24" s="16" t="s">
        <v>1</v>
      </c>
      <c r="B24" s="16" t="s">
        <v>27</v>
      </c>
      <c r="C24" s="16" t="s">
        <v>1</v>
      </c>
      <c r="D24" s="16" t="s">
        <v>1</v>
      </c>
      <c r="E24" s="16" t="s">
        <v>1</v>
      </c>
      <c r="F24" s="16" t="s">
        <v>1</v>
      </c>
      <c r="G24" s="16" t="s">
        <v>1</v>
      </c>
      <c r="H24" s="16" t="s">
        <v>1</v>
      </c>
      <c r="I24" s="16" t="s">
        <v>1</v>
      </c>
      <c r="J24" s="16" t="s">
        <v>1</v>
      </c>
    </row>
    <row r="25" spans="1:10" ht="14.5">
      <c r="A25" s="16" t="s">
        <v>1</v>
      </c>
      <c r="B25" s="16" t="s">
        <v>30</v>
      </c>
      <c r="C25" s="16" t="s">
        <v>1</v>
      </c>
      <c r="D25" s="16" t="s">
        <v>1</v>
      </c>
      <c r="E25" s="16" t="s">
        <v>1</v>
      </c>
      <c r="F25" s="16" t="s">
        <v>1</v>
      </c>
      <c r="G25" s="16" t="s">
        <v>1</v>
      </c>
      <c r="H25" s="16" t="s">
        <v>1</v>
      </c>
      <c r="I25" s="16" t="s">
        <v>1</v>
      </c>
      <c r="J25" s="16" t="s">
        <v>1</v>
      </c>
    </row>
    <row r="26" spans="1:10" ht="15" thickBot="1">
      <c r="A26" s="17" t="s">
        <v>1</v>
      </c>
      <c r="B26" s="17" t="s">
        <v>28</v>
      </c>
      <c r="C26" s="17" t="s">
        <v>1</v>
      </c>
      <c r="D26" s="17" t="s">
        <v>1</v>
      </c>
      <c r="E26" s="17" t="s">
        <v>1</v>
      </c>
      <c r="F26" s="17" t="s">
        <v>1</v>
      </c>
      <c r="G26" s="17" t="s">
        <v>1</v>
      </c>
      <c r="H26" s="17" t="s">
        <v>1</v>
      </c>
      <c r="I26" s="17" t="s">
        <v>1</v>
      </c>
      <c r="J26" s="17" t="s">
        <v>1</v>
      </c>
    </row>
  </sheetData>
  <mergeCells count="1">
    <mergeCell ref="A1:J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"/>
  <sheetViews>
    <sheetView view="pageBreakPreview" zoomScaleNormal="100" zoomScaleSheetLayoutView="100" workbookViewId="0">
      <pane ySplit="2" topLeftCell="A3" activePane="bottomLeft" state="frozen"/>
      <selection pane="bottomLeft" activeCell="H9" sqref="H9"/>
    </sheetView>
  </sheetViews>
  <sheetFormatPr defaultColWidth="8.81640625" defaultRowHeight="14"/>
  <cols>
    <col min="1" max="2" width="13.54296875" style="4" bestFit="1" customWidth="1"/>
    <col min="3" max="3" width="8.81640625" style="4" bestFit="1" customWidth="1"/>
    <col min="4" max="4" width="8.54296875" style="4" bestFit="1" customWidth="1"/>
    <col min="5" max="5" width="6.81640625" style="4" bestFit="1" customWidth="1"/>
    <col min="6" max="6" width="8.6328125" style="4" bestFit="1" customWidth="1"/>
    <col min="7" max="7" width="11.26953125" style="4" bestFit="1" customWidth="1"/>
    <col min="8" max="8" width="10.7265625" style="4" bestFit="1" customWidth="1"/>
    <col min="9" max="9" width="11.26953125" style="4" bestFit="1" customWidth="1"/>
    <col min="10" max="10" width="11.90625" style="4" bestFit="1" customWidth="1"/>
    <col min="11" max="11" width="7.54296875" style="4" bestFit="1" customWidth="1"/>
    <col min="12" max="12" width="10.08984375" style="4" bestFit="1" customWidth="1"/>
    <col min="13" max="13" width="11.08984375" style="4" bestFit="1" customWidth="1"/>
    <col min="14" max="14" width="9.54296875" style="4" bestFit="1" customWidth="1"/>
    <col min="15" max="16384" width="8.81640625" style="4"/>
  </cols>
  <sheetData>
    <row r="1" spans="1:14" ht="15" thickBot="1">
      <c r="A1" s="30" t="s">
        <v>130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s="5" customFormat="1" ht="15" thickBot="1">
      <c r="A2" s="15" t="s">
        <v>142</v>
      </c>
      <c r="B2" s="15" t="s">
        <v>143</v>
      </c>
      <c r="C2" s="15" t="s">
        <v>144</v>
      </c>
      <c r="D2" s="15" t="s">
        <v>131</v>
      </c>
      <c r="E2" s="15" t="s">
        <v>132</v>
      </c>
      <c r="F2" s="15" t="s">
        <v>133</v>
      </c>
      <c r="G2" s="15" t="s">
        <v>134</v>
      </c>
      <c r="H2" s="15" t="s">
        <v>135</v>
      </c>
      <c r="I2" s="15" t="s">
        <v>136</v>
      </c>
      <c r="J2" s="15" t="s">
        <v>137</v>
      </c>
      <c r="K2" s="15" t="s">
        <v>138</v>
      </c>
      <c r="L2" s="15" t="s">
        <v>139</v>
      </c>
      <c r="M2" s="15" t="s">
        <v>140</v>
      </c>
      <c r="N2" s="15" t="s">
        <v>141</v>
      </c>
    </row>
    <row r="3" spans="1:14" ht="14.5">
      <c r="A3" s="16" t="s">
        <v>68</v>
      </c>
      <c r="B3" s="16" t="s">
        <v>67</v>
      </c>
      <c r="C3" s="16" t="s">
        <v>12</v>
      </c>
      <c r="D3" s="16" t="s">
        <v>114</v>
      </c>
      <c r="E3" s="16" t="s">
        <v>112</v>
      </c>
      <c r="F3" s="16" t="s">
        <v>51</v>
      </c>
      <c r="G3" s="16" t="s">
        <v>47</v>
      </c>
      <c r="H3" s="16" t="s">
        <v>79</v>
      </c>
      <c r="I3" s="16" t="s">
        <v>20</v>
      </c>
      <c r="J3" s="16" t="s">
        <v>97</v>
      </c>
      <c r="K3" s="16" t="s">
        <v>31</v>
      </c>
      <c r="L3" s="16" t="s">
        <v>32</v>
      </c>
      <c r="M3" s="16" t="s">
        <v>91</v>
      </c>
      <c r="N3" s="16" t="s">
        <v>113</v>
      </c>
    </row>
    <row r="4" spans="1:14" ht="14.5">
      <c r="A4" s="16" t="s">
        <v>69</v>
      </c>
      <c r="B4" s="16" t="s">
        <v>70</v>
      </c>
      <c r="C4" s="16" t="s">
        <v>13</v>
      </c>
      <c r="D4" s="16" t="s">
        <v>99</v>
      </c>
      <c r="E4" s="16" t="s">
        <v>104</v>
      </c>
      <c r="F4" s="16" t="s">
        <v>54</v>
      </c>
      <c r="G4" s="16" t="s">
        <v>44</v>
      </c>
      <c r="H4" s="16" t="s">
        <v>94</v>
      </c>
      <c r="I4" s="16" t="s">
        <v>39</v>
      </c>
      <c r="J4" s="16" t="s">
        <v>101</v>
      </c>
      <c r="K4" s="16" t="s">
        <v>21</v>
      </c>
      <c r="L4" s="16" t="s">
        <v>33</v>
      </c>
      <c r="M4" s="16" t="s">
        <v>100</v>
      </c>
      <c r="N4" s="16" t="s">
        <v>93</v>
      </c>
    </row>
    <row r="5" spans="1:14" ht="14.5">
      <c r="A5" s="16" t="s">
        <v>71</v>
      </c>
      <c r="B5" s="16" t="s">
        <v>63</v>
      </c>
      <c r="C5" s="16" t="s">
        <v>17</v>
      </c>
      <c r="D5" s="16" t="s">
        <v>75</v>
      </c>
      <c r="E5" s="16" t="s">
        <v>80</v>
      </c>
      <c r="F5" s="16" t="s">
        <v>52</v>
      </c>
      <c r="G5" s="16" t="s">
        <v>49</v>
      </c>
      <c r="H5" s="16" t="s">
        <v>84</v>
      </c>
      <c r="I5" s="16" t="s">
        <v>22</v>
      </c>
      <c r="J5" s="16" t="s">
        <v>92</v>
      </c>
      <c r="K5" s="16" t="s">
        <v>34</v>
      </c>
      <c r="L5" s="16" t="s">
        <v>38</v>
      </c>
      <c r="M5" s="16" t="s">
        <v>96</v>
      </c>
      <c r="N5" s="16" t="s">
        <v>107</v>
      </c>
    </row>
    <row r="6" spans="1:14" ht="14.5">
      <c r="A6" s="16" t="s">
        <v>56</v>
      </c>
      <c r="B6" s="16" t="s">
        <v>57</v>
      </c>
      <c r="C6" s="16" t="s">
        <v>18</v>
      </c>
      <c r="D6" s="16" t="s">
        <v>108</v>
      </c>
      <c r="E6" s="16" t="s">
        <v>85</v>
      </c>
      <c r="F6" s="16" t="s">
        <v>55</v>
      </c>
      <c r="G6" s="16" t="s">
        <v>50</v>
      </c>
      <c r="H6" s="16" t="s">
        <v>103</v>
      </c>
      <c r="I6" s="16" t="s">
        <v>23</v>
      </c>
      <c r="J6" s="16" t="s">
        <v>77</v>
      </c>
      <c r="K6" s="16" t="s">
        <v>40</v>
      </c>
      <c r="L6" s="16" t="s">
        <v>25</v>
      </c>
      <c r="M6" s="16" t="s">
        <v>76</v>
      </c>
      <c r="N6" s="16" t="s">
        <v>109</v>
      </c>
    </row>
    <row r="7" spans="1:14" ht="14.5">
      <c r="A7" s="16" t="s">
        <v>72</v>
      </c>
      <c r="B7" s="16" t="s">
        <v>73</v>
      </c>
      <c r="C7" s="16" t="s">
        <v>14</v>
      </c>
      <c r="D7" s="16" t="s">
        <v>116</v>
      </c>
      <c r="E7" s="16" t="s">
        <v>118</v>
      </c>
      <c r="F7" s="16" t="s">
        <v>53</v>
      </c>
      <c r="G7" s="16" t="s">
        <v>45</v>
      </c>
      <c r="H7" s="16" t="s">
        <v>89</v>
      </c>
      <c r="I7" s="16" t="s">
        <v>35</v>
      </c>
      <c r="J7" s="16" t="s">
        <v>82</v>
      </c>
      <c r="K7" s="16" t="s">
        <v>27</v>
      </c>
      <c r="L7" s="16" t="s">
        <v>41</v>
      </c>
      <c r="M7" s="16" t="s">
        <v>81</v>
      </c>
      <c r="N7" s="16" t="s">
        <v>111</v>
      </c>
    </row>
    <row r="8" spans="1:14" ht="14.5">
      <c r="A8" s="16" t="s">
        <v>74</v>
      </c>
      <c r="B8" s="16" t="s">
        <v>58</v>
      </c>
      <c r="C8" s="16" t="s">
        <v>15</v>
      </c>
      <c r="D8" s="16" t="s">
        <v>90</v>
      </c>
      <c r="E8" s="16" t="s">
        <v>120</v>
      </c>
      <c r="F8" s="16" t="s">
        <v>1</v>
      </c>
      <c r="G8" s="16" t="s">
        <v>48</v>
      </c>
      <c r="H8" s="16" t="s">
        <v>98</v>
      </c>
      <c r="I8" s="16" t="s">
        <v>24</v>
      </c>
      <c r="J8" s="16" t="s">
        <v>106</v>
      </c>
      <c r="K8" s="16" t="s">
        <v>28</v>
      </c>
      <c r="L8" s="16" t="s">
        <v>36</v>
      </c>
      <c r="M8" s="16" t="s">
        <v>86</v>
      </c>
      <c r="N8" s="16" t="s">
        <v>9</v>
      </c>
    </row>
    <row r="9" spans="1:14" ht="14.5">
      <c r="A9" s="16" t="s">
        <v>88</v>
      </c>
      <c r="B9" s="16" t="s">
        <v>65</v>
      </c>
      <c r="C9" s="16" t="s">
        <v>16</v>
      </c>
      <c r="D9" s="16" t="s">
        <v>121</v>
      </c>
      <c r="E9" s="16" t="s">
        <v>122</v>
      </c>
      <c r="F9" s="16" t="s">
        <v>1</v>
      </c>
      <c r="G9" s="16" t="s">
        <v>46</v>
      </c>
      <c r="H9" s="16" t="s">
        <v>1</v>
      </c>
      <c r="I9" s="16" t="s">
        <v>42</v>
      </c>
      <c r="J9" s="16" t="s">
        <v>8</v>
      </c>
      <c r="K9" s="16" t="s">
        <v>1</v>
      </c>
      <c r="L9" s="16" t="s">
        <v>26</v>
      </c>
      <c r="M9" s="16" t="s">
        <v>105</v>
      </c>
      <c r="N9" s="16" t="s">
        <v>115</v>
      </c>
    </row>
    <row r="10" spans="1:14" ht="14.5">
      <c r="A10" s="16" t="s">
        <v>59</v>
      </c>
      <c r="B10" s="16" t="s">
        <v>61</v>
      </c>
      <c r="C10" s="16" t="s">
        <v>19</v>
      </c>
      <c r="D10" s="16" t="s">
        <v>110</v>
      </c>
      <c r="E10" s="16" t="s">
        <v>95</v>
      </c>
      <c r="F10" s="16" t="s">
        <v>1</v>
      </c>
      <c r="G10" s="16" t="s">
        <v>1</v>
      </c>
      <c r="H10" s="16" t="s">
        <v>1</v>
      </c>
      <c r="I10" s="16" t="s">
        <v>29</v>
      </c>
      <c r="J10" s="16" t="s">
        <v>87</v>
      </c>
      <c r="K10" s="16" t="s">
        <v>1</v>
      </c>
      <c r="L10" s="16" t="s">
        <v>30</v>
      </c>
      <c r="M10" s="16" t="s">
        <v>1</v>
      </c>
      <c r="N10" s="16" t="s">
        <v>102</v>
      </c>
    </row>
    <row r="11" spans="1:14" ht="14.5">
      <c r="A11" s="16" t="s">
        <v>60</v>
      </c>
      <c r="B11" s="16" t="s">
        <v>5</v>
      </c>
      <c r="C11" s="16" t="s">
        <v>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43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117</v>
      </c>
    </row>
    <row r="12" spans="1:14" ht="14.5">
      <c r="A12" s="16" t="s">
        <v>78</v>
      </c>
      <c r="B12" s="16" t="s">
        <v>66</v>
      </c>
      <c r="C12" s="16" t="s">
        <v>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37</v>
      </c>
      <c r="J12" s="16" t="s">
        <v>1</v>
      </c>
      <c r="K12" s="16" t="s">
        <v>1</v>
      </c>
      <c r="L12" s="16" t="s">
        <v>1</v>
      </c>
      <c r="M12" s="16" t="s">
        <v>1</v>
      </c>
      <c r="N12" s="16" t="s">
        <v>119</v>
      </c>
    </row>
    <row r="13" spans="1:14" ht="14.5">
      <c r="A13" s="16" t="s">
        <v>83</v>
      </c>
      <c r="B13" s="16" t="s">
        <v>62</v>
      </c>
      <c r="C13" s="16" t="s">
        <v>1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 t="s">
        <v>1</v>
      </c>
    </row>
    <row r="14" spans="1:14" ht="15" thickBot="1">
      <c r="A14" s="17" t="s">
        <v>64</v>
      </c>
      <c r="B14" s="17" t="s">
        <v>1</v>
      </c>
      <c r="C14" s="17" t="s">
        <v>1</v>
      </c>
      <c r="D14" s="17" t="s">
        <v>1</v>
      </c>
      <c r="E14" s="17" t="s">
        <v>1</v>
      </c>
      <c r="F14" s="17" t="s">
        <v>1</v>
      </c>
      <c r="G14" s="17" t="s">
        <v>1</v>
      </c>
      <c r="H14" s="17" t="s">
        <v>1</v>
      </c>
      <c r="I14" s="17" t="s">
        <v>1</v>
      </c>
      <c r="J14" s="17" t="s">
        <v>1</v>
      </c>
      <c r="K14" s="17" t="s">
        <v>1</v>
      </c>
      <c r="L14" s="17" t="s">
        <v>1</v>
      </c>
      <c r="M14" s="17" t="s">
        <v>1</v>
      </c>
      <c r="N14" s="17" t="s">
        <v>1</v>
      </c>
    </row>
  </sheetData>
  <mergeCells count="1">
    <mergeCell ref="A1:N1"/>
  </mergeCells>
  <pageMargins left="0.7" right="0.7" top="0.75" bottom="0.75" header="0.3" footer="0.3"/>
  <pageSetup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view="pageBreakPreview" topLeftCell="A4" zoomScaleNormal="100" zoomScaleSheetLayoutView="100" workbookViewId="0">
      <selection activeCell="G5" sqref="G5"/>
    </sheetView>
  </sheetViews>
  <sheetFormatPr defaultRowHeight="14.5"/>
  <cols>
    <col min="1" max="1" width="13.6328125" customWidth="1"/>
    <col min="2" max="2" width="14.54296875" customWidth="1"/>
    <col min="3" max="3" width="11.81640625" customWidth="1"/>
    <col min="4" max="4" width="12.54296875" bestFit="1" customWidth="1"/>
    <col min="5" max="5" width="13.36328125" customWidth="1"/>
    <col min="6" max="6" width="8.90625" bestFit="1" customWidth="1"/>
    <col min="7" max="7" width="15" style="6" bestFit="1" customWidth="1"/>
    <col min="8" max="8" width="11.26953125" bestFit="1" customWidth="1"/>
    <col min="9" max="9" width="14.26953125" style="6" bestFit="1" customWidth="1"/>
  </cols>
  <sheetData>
    <row r="1" spans="1:9" ht="15" thickBot="1">
      <c r="A1" s="30" t="s">
        <v>124</v>
      </c>
      <c r="B1" s="30"/>
      <c r="C1" s="30"/>
      <c r="D1" s="30"/>
      <c r="E1" s="30"/>
      <c r="F1" s="30"/>
      <c r="G1" s="30"/>
      <c r="H1" s="30"/>
      <c r="I1" s="30"/>
    </row>
    <row r="2" spans="1:9" s="1" customFormat="1" ht="46.5" customHeight="1" thickBot="1">
      <c r="A2" s="19" t="s">
        <v>125</v>
      </c>
      <c r="B2" s="20" t="s">
        <v>147</v>
      </c>
      <c r="C2" s="20" t="s">
        <v>148</v>
      </c>
      <c r="D2" s="20" t="s">
        <v>149</v>
      </c>
      <c r="E2" s="20" t="s">
        <v>126</v>
      </c>
      <c r="F2" s="20" t="s">
        <v>145</v>
      </c>
      <c r="G2" s="21" t="s">
        <v>150</v>
      </c>
      <c r="H2" s="21" t="s">
        <v>151</v>
      </c>
      <c r="I2" s="21" t="s">
        <v>158</v>
      </c>
    </row>
    <row r="3" spans="1:9">
      <c r="A3" s="22" t="s">
        <v>0</v>
      </c>
      <c r="B3" s="23">
        <v>459</v>
      </c>
      <c r="C3" s="23">
        <v>34</v>
      </c>
      <c r="D3" s="23">
        <v>10</v>
      </c>
      <c r="E3" s="23">
        <v>25</v>
      </c>
      <c r="F3" s="23">
        <v>528</v>
      </c>
      <c r="G3" s="24">
        <f>(($B3+C3)/$F3)*100</f>
        <v>93.371212121212125</v>
      </c>
      <c r="H3" s="24">
        <f>(($B3+D3)/$F3)*100</f>
        <v>88.825757575757578</v>
      </c>
      <c r="I3" s="24">
        <f t="shared" ref="I3:I12" si="0">(SUM(B3:D3)/$F3)*100</f>
        <v>95.265151515151516</v>
      </c>
    </row>
    <row r="4" spans="1:9">
      <c r="A4" s="25" t="s">
        <v>2</v>
      </c>
      <c r="B4" s="26">
        <v>1244</v>
      </c>
      <c r="C4" s="26">
        <v>78</v>
      </c>
      <c r="D4" s="26">
        <v>56</v>
      </c>
      <c r="E4" s="26">
        <v>134</v>
      </c>
      <c r="F4" s="26">
        <v>1512</v>
      </c>
      <c r="G4" s="24">
        <f t="shared" ref="G4:G12" si="1">(($B4+C4)/$F4)*100</f>
        <v>87.43386243386243</v>
      </c>
      <c r="H4" s="24">
        <f t="shared" ref="H4:H14" si="2">(($B4+D4)/$F4)*100</f>
        <v>85.978835978835974</v>
      </c>
      <c r="I4" s="24">
        <f t="shared" si="0"/>
        <v>91.137566137566139</v>
      </c>
    </row>
    <row r="5" spans="1:9">
      <c r="A5" s="25" t="s">
        <v>3</v>
      </c>
      <c r="B5" s="26">
        <v>439</v>
      </c>
      <c r="C5" s="26">
        <v>50</v>
      </c>
      <c r="D5" s="26">
        <v>15</v>
      </c>
      <c r="E5" s="26">
        <v>36</v>
      </c>
      <c r="F5" s="26">
        <v>540</v>
      </c>
      <c r="G5" s="24">
        <f t="shared" si="1"/>
        <v>90.555555555555557</v>
      </c>
      <c r="H5" s="24">
        <f t="shared" si="2"/>
        <v>84.074074074074076</v>
      </c>
      <c r="I5" s="24">
        <f t="shared" si="0"/>
        <v>93.333333333333329</v>
      </c>
    </row>
    <row r="6" spans="1:9">
      <c r="A6" s="33" t="s">
        <v>4</v>
      </c>
      <c r="B6" s="26">
        <v>453</v>
      </c>
      <c r="C6" s="26">
        <v>14</v>
      </c>
      <c r="D6" s="26">
        <v>8</v>
      </c>
      <c r="E6" s="26">
        <v>5</v>
      </c>
      <c r="F6" s="26">
        <v>480</v>
      </c>
      <c r="G6" s="24">
        <f t="shared" si="1"/>
        <v>97.291666666666671</v>
      </c>
      <c r="H6" s="24">
        <f t="shared" si="2"/>
        <v>96.041666666666671</v>
      </c>
      <c r="I6" s="24">
        <f t="shared" si="0"/>
        <v>98.958333333333343</v>
      </c>
    </row>
    <row r="7" spans="1:9">
      <c r="A7" s="25" t="s">
        <v>5</v>
      </c>
      <c r="B7" s="26">
        <v>848</v>
      </c>
      <c r="C7" s="26">
        <v>47</v>
      </c>
      <c r="D7" s="26">
        <v>28</v>
      </c>
      <c r="E7" s="26">
        <v>96</v>
      </c>
      <c r="F7" s="26">
        <v>1019</v>
      </c>
      <c r="G7" s="24">
        <f t="shared" si="1"/>
        <v>87.831207065750732</v>
      </c>
      <c r="H7" s="24">
        <f t="shared" si="2"/>
        <v>85.966633954857713</v>
      </c>
      <c r="I7" s="24">
        <f t="shared" si="0"/>
        <v>90.578999018645732</v>
      </c>
    </row>
    <row r="8" spans="1:9">
      <c r="A8" s="25" t="s">
        <v>6</v>
      </c>
      <c r="B8" s="26">
        <v>812</v>
      </c>
      <c r="C8" s="26">
        <v>17</v>
      </c>
      <c r="D8" s="26">
        <v>22</v>
      </c>
      <c r="E8" s="26">
        <v>13</v>
      </c>
      <c r="F8" s="26">
        <v>864</v>
      </c>
      <c r="G8" s="24">
        <f t="shared" si="1"/>
        <v>95.949074074074076</v>
      </c>
      <c r="H8" s="24">
        <f t="shared" si="2"/>
        <v>96.527777777777786</v>
      </c>
      <c r="I8" s="24">
        <f t="shared" si="0"/>
        <v>98.495370370370367</v>
      </c>
    </row>
    <row r="9" spans="1:9">
      <c r="A9" s="25" t="s">
        <v>7</v>
      </c>
      <c r="B9" s="26">
        <v>353</v>
      </c>
      <c r="C9" s="26">
        <v>2</v>
      </c>
      <c r="D9" s="26">
        <v>5</v>
      </c>
      <c r="E9" s="26">
        <v>0</v>
      </c>
      <c r="F9" s="26">
        <v>360</v>
      </c>
      <c r="G9" s="24">
        <f t="shared" si="1"/>
        <v>98.611111111111114</v>
      </c>
      <c r="H9" s="24">
        <f t="shared" si="2"/>
        <v>99.444444444444443</v>
      </c>
      <c r="I9" s="24">
        <f t="shared" si="0"/>
        <v>100</v>
      </c>
    </row>
    <row r="10" spans="1:9">
      <c r="A10" s="25" t="s">
        <v>8</v>
      </c>
      <c r="B10" s="26">
        <v>393</v>
      </c>
      <c r="C10" s="26">
        <v>13</v>
      </c>
      <c r="D10" s="26">
        <v>9</v>
      </c>
      <c r="E10" s="26">
        <v>17</v>
      </c>
      <c r="F10" s="26">
        <v>432</v>
      </c>
      <c r="G10" s="24">
        <f t="shared" si="1"/>
        <v>93.981481481481481</v>
      </c>
      <c r="H10" s="24">
        <f t="shared" si="2"/>
        <v>93.055555555555557</v>
      </c>
      <c r="I10" s="24">
        <f t="shared" si="0"/>
        <v>96.06481481481481</v>
      </c>
    </row>
    <row r="11" spans="1:9">
      <c r="A11" s="25" t="s">
        <v>9</v>
      </c>
      <c r="B11" s="26">
        <v>734</v>
      </c>
      <c r="C11" s="26">
        <v>31</v>
      </c>
      <c r="D11" s="26">
        <v>28</v>
      </c>
      <c r="E11" s="26">
        <v>47</v>
      </c>
      <c r="F11" s="26">
        <v>840</v>
      </c>
      <c r="G11" s="24">
        <f t="shared" si="1"/>
        <v>91.071428571428569</v>
      </c>
      <c r="H11" s="24">
        <f t="shared" si="2"/>
        <v>90.714285714285708</v>
      </c>
      <c r="I11" s="24">
        <f t="shared" si="0"/>
        <v>94.404761904761898</v>
      </c>
    </row>
    <row r="12" spans="1:9">
      <c r="A12" s="25" t="s">
        <v>10</v>
      </c>
      <c r="B12" s="26">
        <v>522</v>
      </c>
      <c r="C12" s="26">
        <v>3</v>
      </c>
      <c r="D12" s="26">
        <v>0</v>
      </c>
      <c r="E12" s="26">
        <v>15</v>
      </c>
      <c r="F12" s="26">
        <v>540</v>
      </c>
      <c r="G12" s="24">
        <f t="shared" si="1"/>
        <v>97.222222222222214</v>
      </c>
      <c r="H12" s="24">
        <f t="shared" si="2"/>
        <v>96.666666666666671</v>
      </c>
      <c r="I12" s="24">
        <f t="shared" si="0"/>
        <v>97.222222222222214</v>
      </c>
    </row>
    <row r="13" spans="1:9">
      <c r="A13" s="25"/>
      <c r="B13" s="26"/>
      <c r="C13" s="26"/>
      <c r="D13" s="26"/>
      <c r="E13" s="26"/>
      <c r="F13" s="26"/>
      <c r="G13" s="24"/>
      <c r="H13" s="16"/>
      <c r="I13" s="24"/>
    </row>
    <row r="14" spans="1:9" s="1" customFormat="1" ht="15" thickBot="1">
      <c r="A14" s="27" t="s">
        <v>11</v>
      </c>
      <c r="B14" s="28">
        <v>6257</v>
      </c>
      <c r="C14" s="28">
        <v>289</v>
      </c>
      <c r="D14" s="28">
        <v>181</v>
      </c>
      <c r="E14" s="28">
        <v>388</v>
      </c>
      <c r="F14" s="28">
        <v>7115</v>
      </c>
      <c r="G14" s="34">
        <f>(($B14+C14)/$F14)*100</f>
        <v>92.002810962754751</v>
      </c>
      <c r="H14" s="34">
        <f t="shared" si="2"/>
        <v>90.484891075193246</v>
      </c>
      <c r="I14" s="34">
        <f>(SUM(B14:D14)/$F14)*100</f>
        <v>94.546732255797608</v>
      </c>
    </row>
    <row r="15" spans="1:9">
      <c r="A15" s="16"/>
      <c r="B15" s="16"/>
      <c r="C15" s="16"/>
      <c r="D15" s="16"/>
      <c r="E15" s="16"/>
      <c r="F15" s="16"/>
      <c r="G15" s="18"/>
      <c r="H15" s="16"/>
      <c r="I15" s="18"/>
    </row>
    <row r="16" spans="1:9">
      <c r="A16" s="16"/>
      <c r="B16" s="16" t="s">
        <v>129</v>
      </c>
      <c r="C16" s="16"/>
      <c r="D16" s="16"/>
      <c r="E16" s="16"/>
      <c r="F16" s="16"/>
      <c r="G16" s="18"/>
      <c r="H16" s="16"/>
      <c r="I16" s="18"/>
    </row>
    <row r="17" spans="1:9">
      <c r="A17" s="16"/>
      <c r="B17" s="16" t="s">
        <v>128</v>
      </c>
      <c r="C17" s="16"/>
      <c r="D17" s="16"/>
      <c r="E17" s="16"/>
      <c r="F17" s="16"/>
      <c r="G17" s="18"/>
      <c r="H17" s="16"/>
      <c r="I17" s="18"/>
    </row>
    <row r="18" spans="1:9">
      <c r="A18" s="16"/>
      <c r="B18" s="16" t="s">
        <v>146</v>
      </c>
      <c r="C18" s="16"/>
      <c r="D18" s="16"/>
      <c r="E18" s="16"/>
      <c r="F18" s="16"/>
      <c r="G18" s="18"/>
      <c r="H18" s="16"/>
      <c r="I18" s="18"/>
    </row>
  </sheetData>
  <mergeCells count="1">
    <mergeCell ref="A1:I1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F8622-FAFB-415E-8D39-ECBCA7BDBEB8}">
  <dimension ref="A1:I22"/>
  <sheetViews>
    <sheetView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1" sqref="E11"/>
    </sheetView>
  </sheetViews>
  <sheetFormatPr defaultRowHeight="14.5"/>
  <cols>
    <col min="1" max="1" width="13.6328125" customWidth="1"/>
    <col min="2" max="2" width="14.54296875" customWidth="1"/>
    <col min="3" max="3" width="11.81640625" customWidth="1"/>
    <col min="4" max="4" width="12.54296875" bestFit="1" customWidth="1"/>
    <col min="5" max="5" width="13.36328125" customWidth="1"/>
    <col min="6" max="6" width="8.90625" bestFit="1" customWidth="1"/>
    <col min="7" max="7" width="15.54296875" style="6" customWidth="1"/>
    <col min="8" max="8" width="11.81640625" customWidth="1"/>
    <col min="9" max="9" width="15.08984375" style="6" bestFit="1" customWidth="1"/>
  </cols>
  <sheetData>
    <row r="1" spans="1:9" ht="15" thickBot="1">
      <c r="A1" s="30" t="s">
        <v>159</v>
      </c>
      <c r="B1" s="30"/>
      <c r="C1" s="30"/>
      <c r="D1" s="30"/>
      <c r="E1" s="30"/>
      <c r="F1" s="30"/>
      <c r="G1" s="30"/>
      <c r="H1" s="30"/>
      <c r="I1" s="30"/>
    </row>
    <row r="2" spans="1:9" s="1" customFormat="1" ht="46.5" customHeight="1" thickBot="1">
      <c r="A2" s="19" t="s">
        <v>162</v>
      </c>
      <c r="B2" s="20" t="s">
        <v>147</v>
      </c>
      <c r="C2" s="20" t="s">
        <v>148</v>
      </c>
      <c r="D2" s="20" t="s">
        <v>149</v>
      </c>
      <c r="E2" s="20" t="s">
        <v>126</v>
      </c>
      <c r="F2" s="20" t="s">
        <v>145</v>
      </c>
      <c r="G2" s="21" t="s">
        <v>150</v>
      </c>
      <c r="H2" s="21" t="s">
        <v>151</v>
      </c>
      <c r="I2" s="21" t="s">
        <v>158</v>
      </c>
    </row>
    <row r="3" spans="1:9">
      <c r="A3" s="22" t="s">
        <v>142</v>
      </c>
      <c r="B3" s="23">
        <v>428</v>
      </c>
      <c r="C3" s="23">
        <v>43</v>
      </c>
      <c r="D3" s="23">
        <v>28</v>
      </c>
      <c r="E3" s="23">
        <v>100</v>
      </c>
      <c r="F3" s="23">
        <f>SUM(B3:E3)</f>
        <v>599</v>
      </c>
      <c r="G3" s="24">
        <f>(($B3+C3)/$F3)*100</f>
        <v>78.631051752921536</v>
      </c>
      <c r="H3" s="24">
        <f>(($B3+D3)/$F3)*100</f>
        <v>76.126878130217023</v>
      </c>
      <c r="I3" s="24">
        <f t="shared" ref="I3:I12" si="0">(SUM(B3:D3)/$F3)*100</f>
        <v>83.305509181969953</v>
      </c>
    </row>
    <row r="4" spans="1:9">
      <c r="A4" s="25" t="s">
        <v>143</v>
      </c>
      <c r="B4" s="26">
        <v>553</v>
      </c>
      <c r="C4" s="26">
        <v>15</v>
      </c>
      <c r="D4" s="26">
        <v>11</v>
      </c>
      <c r="E4" s="26">
        <v>21</v>
      </c>
      <c r="F4" s="26">
        <f>SUM(B4:E4)</f>
        <v>600</v>
      </c>
      <c r="G4" s="24">
        <f t="shared" ref="G4:G12" si="1">(($B4+C4)/$F4)*100</f>
        <v>94.666666666666671</v>
      </c>
      <c r="H4" s="24">
        <f t="shared" ref="H4:H12" si="2">(($B4+D4)/$F4)*100</f>
        <v>94</v>
      </c>
      <c r="I4" s="24">
        <f t="shared" ref="I4:I13" si="3">(SUM(B4:D4)/$F4)*100</f>
        <v>96.5</v>
      </c>
    </row>
    <row r="5" spans="1:9">
      <c r="A5" s="25" t="s">
        <v>144</v>
      </c>
      <c r="B5" s="26">
        <v>459</v>
      </c>
      <c r="C5" s="26">
        <v>34</v>
      </c>
      <c r="D5" s="26">
        <v>10</v>
      </c>
      <c r="E5" s="26">
        <v>25</v>
      </c>
      <c r="F5" s="26">
        <f t="shared" ref="F5:F16" si="4">SUM(B5:E5)</f>
        <v>528</v>
      </c>
      <c r="G5" s="24">
        <f t="shared" si="1"/>
        <v>93.371212121212125</v>
      </c>
      <c r="H5" s="24">
        <f t="shared" si="2"/>
        <v>88.825757575757578</v>
      </c>
      <c r="I5" s="24">
        <f t="shared" si="3"/>
        <v>95.265151515151516</v>
      </c>
    </row>
    <row r="6" spans="1:9">
      <c r="A6" s="33" t="s">
        <v>131</v>
      </c>
      <c r="B6" s="26">
        <v>435</v>
      </c>
      <c r="C6" s="26">
        <v>5</v>
      </c>
      <c r="D6" s="26">
        <v>3</v>
      </c>
      <c r="E6" s="26">
        <v>1</v>
      </c>
      <c r="F6" s="26">
        <f t="shared" si="4"/>
        <v>444</v>
      </c>
      <c r="G6" s="24">
        <f t="shared" si="1"/>
        <v>99.099099099099092</v>
      </c>
      <c r="H6" s="24">
        <f t="shared" si="2"/>
        <v>98.648648648648646</v>
      </c>
      <c r="I6" s="24">
        <f t="shared" si="3"/>
        <v>99.774774774774784</v>
      </c>
    </row>
    <row r="7" spans="1:9">
      <c r="A7" s="25" t="s">
        <v>132</v>
      </c>
      <c r="B7" s="26">
        <v>377</v>
      </c>
      <c r="C7" s="26">
        <v>12</v>
      </c>
      <c r="D7" s="26">
        <v>19</v>
      </c>
      <c r="E7" s="26">
        <v>12</v>
      </c>
      <c r="F7" s="26">
        <f t="shared" si="4"/>
        <v>420</v>
      </c>
      <c r="G7" s="24">
        <f t="shared" si="1"/>
        <v>92.61904761904762</v>
      </c>
      <c r="H7" s="24">
        <f t="shared" si="2"/>
        <v>94.285714285714278</v>
      </c>
      <c r="I7" s="24">
        <f t="shared" si="3"/>
        <v>97.142857142857139</v>
      </c>
    </row>
    <row r="8" spans="1:9">
      <c r="A8" s="25" t="s">
        <v>133</v>
      </c>
      <c r="B8" s="26">
        <v>453</v>
      </c>
      <c r="C8" s="26">
        <v>14</v>
      </c>
      <c r="D8" s="26">
        <v>8</v>
      </c>
      <c r="E8" s="26">
        <v>5</v>
      </c>
      <c r="F8" s="26">
        <f t="shared" si="4"/>
        <v>480</v>
      </c>
      <c r="G8" s="24">
        <f t="shared" si="1"/>
        <v>97.291666666666671</v>
      </c>
      <c r="H8" s="24">
        <f t="shared" si="2"/>
        <v>96.041666666666671</v>
      </c>
      <c r="I8" s="24">
        <f t="shared" si="3"/>
        <v>98.958333333333343</v>
      </c>
    </row>
    <row r="9" spans="1:9">
      <c r="A9" s="25" t="s">
        <v>134</v>
      </c>
      <c r="B9" s="26">
        <v>439</v>
      </c>
      <c r="C9" s="26">
        <v>50</v>
      </c>
      <c r="D9" s="26">
        <v>15</v>
      </c>
      <c r="E9" s="26">
        <f>24+12</f>
        <v>36</v>
      </c>
      <c r="F9" s="26">
        <f t="shared" si="4"/>
        <v>540</v>
      </c>
      <c r="G9" s="24">
        <f t="shared" si="1"/>
        <v>90.555555555555557</v>
      </c>
      <c r="H9" s="24">
        <f t="shared" si="2"/>
        <v>84.074074074074076</v>
      </c>
      <c r="I9" s="24">
        <f t="shared" si="3"/>
        <v>93.333333333333329</v>
      </c>
    </row>
    <row r="10" spans="1:9">
      <c r="A10" s="25" t="s">
        <v>135</v>
      </c>
      <c r="B10" s="26">
        <v>522</v>
      </c>
      <c r="C10" s="26">
        <v>3</v>
      </c>
      <c r="D10" s="26">
        <v>0</v>
      </c>
      <c r="E10" s="26">
        <v>15</v>
      </c>
      <c r="F10" s="26">
        <f t="shared" si="4"/>
        <v>540</v>
      </c>
      <c r="G10" s="24">
        <f t="shared" si="1"/>
        <v>97.222222222222214</v>
      </c>
      <c r="H10" s="24">
        <f t="shared" si="2"/>
        <v>96.666666666666671</v>
      </c>
      <c r="I10" s="24">
        <f t="shared" si="3"/>
        <v>97.222222222222214</v>
      </c>
    </row>
    <row r="11" spans="1:9">
      <c r="A11" s="25" t="s">
        <v>136</v>
      </c>
      <c r="B11" s="26">
        <v>396</v>
      </c>
      <c r="C11" s="26">
        <v>52</v>
      </c>
      <c r="D11" s="26">
        <v>29</v>
      </c>
      <c r="E11" s="26">
        <f>63+36</f>
        <v>99</v>
      </c>
      <c r="F11" s="26">
        <f t="shared" si="4"/>
        <v>576</v>
      </c>
      <c r="G11" s="24">
        <f t="shared" si="1"/>
        <v>77.777777777777786</v>
      </c>
      <c r="H11" s="24">
        <f t="shared" si="2"/>
        <v>73.784722222222214</v>
      </c>
      <c r="I11" s="24">
        <f t="shared" si="3"/>
        <v>82.8125</v>
      </c>
    </row>
    <row r="12" spans="1:9">
      <c r="A12" s="25" t="s">
        <v>137</v>
      </c>
      <c r="B12" s="26">
        <v>393</v>
      </c>
      <c r="C12" s="26">
        <v>13</v>
      </c>
      <c r="D12" s="26">
        <v>9</v>
      </c>
      <c r="E12" s="26">
        <v>17</v>
      </c>
      <c r="F12" s="26">
        <f t="shared" si="4"/>
        <v>432</v>
      </c>
      <c r="G12" s="24">
        <f t="shared" si="1"/>
        <v>93.981481481481481</v>
      </c>
      <c r="H12" s="24">
        <f t="shared" si="2"/>
        <v>93.055555555555557</v>
      </c>
      <c r="I12" s="24">
        <f t="shared" si="3"/>
        <v>96.06481481481481</v>
      </c>
    </row>
    <row r="13" spans="1:9">
      <c r="A13" s="25" t="s">
        <v>138</v>
      </c>
      <c r="B13" s="26">
        <v>434</v>
      </c>
      <c r="C13" s="26">
        <v>11</v>
      </c>
      <c r="D13" s="26">
        <v>11</v>
      </c>
      <c r="E13" s="26">
        <v>12</v>
      </c>
      <c r="F13" s="26">
        <f t="shared" si="4"/>
        <v>468</v>
      </c>
      <c r="G13" s="24">
        <f>(($B13+C13)/$F13)*100</f>
        <v>95.085470085470078</v>
      </c>
      <c r="H13" s="24">
        <f>(($B13+D13)/$F13)*100</f>
        <v>95.085470085470078</v>
      </c>
      <c r="I13" s="24">
        <f t="shared" si="3"/>
        <v>97.435897435897431</v>
      </c>
    </row>
    <row r="14" spans="1:9">
      <c r="A14" s="25" t="s">
        <v>139</v>
      </c>
      <c r="B14" s="26">
        <v>414</v>
      </c>
      <c r="C14" s="26">
        <v>15</v>
      </c>
      <c r="D14" s="26">
        <v>16</v>
      </c>
      <c r="E14" s="26">
        <v>23</v>
      </c>
      <c r="F14" s="26">
        <f t="shared" si="4"/>
        <v>468</v>
      </c>
      <c r="G14" s="24">
        <f t="shared" ref="G14:G16" si="5">(($B14+C14)/$F14)*100</f>
        <v>91.666666666666657</v>
      </c>
      <c r="H14" s="24">
        <f t="shared" ref="H14:H16" si="6">(($B14+D14)/$F14)*100</f>
        <v>91.880341880341874</v>
      </c>
      <c r="I14" s="24">
        <f t="shared" ref="I14:I16" si="7">(SUM(B14:D14)/$F14)*100</f>
        <v>95.085470085470078</v>
      </c>
    </row>
    <row r="15" spans="1:9">
      <c r="A15" s="25" t="s">
        <v>140</v>
      </c>
      <c r="B15" s="26">
        <v>353</v>
      </c>
      <c r="C15" s="26">
        <v>2</v>
      </c>
      <c r="D15" s="26">
        <v>5</v>
      </c>
      <c r="E15" s="26">
        <v>0</v>
      </c>
      <c r="F15" s="26">
        <f t="shared" si="4"/>
        <v>360</v>
      </c>
      <c r="G15" s="24">
        <f t="shared" si="5"/>
        <v>98.611111111111114</v>
      </c>
      <c r="H15" s="24">
        <f t="shared" si="6"/>
        <v>99.444444444444443</v>
      </c>
      <c r="I15" s="24">
        <f t="shared" si="7"/>
        <v>100</v>
      </c>
    </row>
    <row r="16" spans="1:9">
      <c r="A16" s="25" t="s">
        <v>141</v>
      </c>
      <c r="B16" s="26">
        <v>601</v>
      </c>
      <c r="C16" s="26">
        <v>20</v>
      </c>
      <c r="D16" s="26">
        <v>17</v>
      </c>
      <c r="E16" s="26">
        <v>22</v>
      </c>
      <c r="F16" s="26">
        <f t="shared" si="4"/>
        <v>660</v>
      </c>
      <c r="G16" s="24">
        <f t="shared" si="5"/>
        <v>94.090909090909093</v>
      </c>
      <c r="H16" s="24">
        <f t="shared" si="6"/>
        <v>93.63636363636364</v>
      </c>
      <c r="I16" s="24">
        <f t="shared" si="7"/>
        <v>96.666666666666671</v>
      </c>
    </row>
    <row r="17" spans="1:9">
      <c r="A17" s="25"/>
      <c r="B17" s="26"/>
      <c r="C17" s="26"/>
      <c r="D17" s="26"/>
      <c r="E17" s="26"/>
      <c r="F17" s="26"/>
      <c r="G17" s="24"/>
      <c r="H17" s="16"/>
      <c r="I17" s="24"/>
    </row>
    <row r="18" spans="1:9" s="1" customFormat="1" ht="15" thickBot="1">
      <c r="A18" s="27" t="s">
        <v>11</v>
      </c>
      <c r="B18" s="28">
        <f>SUM(B3:B17)</f>
        <v>6257</v>
      </c>
      <c r="C18" s="28">
        <f t="shared" ref="C18:F18" si="8">SUM(C3:C17)</f>
        <v>289</v>
      </c>
      <c r="D18" s="28">
        <f t="shared" si="8"/>
        <v>181</v>
      </c>
      <c r="E18" s="28">
        <f t="shared" si="8"/>
        <v>388</v>
      </c>
      <c r="F18" s="28">
        <f t="shared" si="8"/>
        <v>7115</v>
      </c>
      <c r="G18" s="34">
        <f>(($B18+C18)/$F18)*100</f>
        <v>92.002810962754751</v>
      </c>
      <c r="H18" s="34">
        <f t="shared" ref="G4:H18" si="9">(($B18+D18)/$F18)*100</f>
        <v>90.484891075193246</v>
      </c>
      <c r="I18" s="34">
        <f>(SUM(B18:D18)/$F18)*100</f>
        <v>94.546732255797608</v>
      </c>
    </row>
    <row r="19" spans="1:9">
      <c r="A19" s="16"/>
      <c r="B19" s="16"/>
      <c r="C19" s="16"/>
      <c r="D19" s="16"/>
      <c r="E19" s="16"/>
      <c r="F19" s="16"/>
      <c r="G19" s="18"/>
      <c r="H19" s="16"/>
      <c r="I19" s="18"/>
    </row>
    <row r="20" spans="1:9">
      <c r="A20" s="16"/>
      <c r="B20" s="16" t="s">
        <v>129</v>
      </c>
      <c r="C20" s="16"/>
      <c r="D20" s="16"/>
      <c r="E20" s="16"/>
      <c r="F20" s="16"/>
      <c r="G20" s="18"/>
      <c r="H20" s="16"/>
      <c r="I20" s="18"/>
    </row>
    <row r="21" spans="1:9">
      <c r="A21" s="16"/>
      <c r="B21" s="16" t="s">
        <v>128</v>
      </c>
      <c r="C21" s="16"/>
      <c r="D21" s="16"/>
      <c r="E21" s="16"/>
      <c r="F21" s="16"/>
      <c r="G21" s="18"/>
      <c r="H21" s="16"/>
      <c r="I21" s="18"/>
    </row>
    <row r="22" spans="1:9">
      <c r="A22" s="16"/>
      <c r="B22" s="16" t="s">
        <v>146</v>
      </c>
      <c r="C22" s="16"/>
      <c r="D22" s="16"/>
      <c r="E22" s="16"/>
      <c r="F22" s="16"/>
      <c r="G22" s="18"/>
      <c r="H22" s="16"/>
      <c r="I22" s="18"/>
    </row>
  </sheetData>
  <mergeCells count="1">
    <mergeCell ref="A1:I1"/>
  </mergeCells>
  <pageMargins left="0.7" right="0.7" top="0.75" bottom="0.75" header="0.3" footer="0.3"/>
  <pageSetup orientation="landscape" r:id="rId1"/>
  <ignoredErrors>
    <ignoredError sqref="I3:I1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7"/>
  <sheetViews>
    <sheetView view="pageBreakPreview" zoomScaleNormal="100" zoomScaleSheetLayoutView="100" workbookViewId="0">
      <selection activeCell="A2" sqref="A2"/>
    </sheetView>
  </sheetViews>
  <sheetFormatPr defaultRowHeight="14.5"/>
  <cols>
    <col min="1" max="1" width="11" bestFit="1" customWidth="1"/>
    <col min="2" max="2" width="11.81640625" style="13" bestFit="1" customWidth="1"/>
    <col min="3" max="3" width="13.90625" style="13" bestFit="1" customWidth="1"/>
    <col min="4" max="4" width="14.90625" style="13" bestFit="1" customWidth="1"/>
    <col min="5" max="5" width="12.1796875" style="13" bestFit="1" customWidth="1"/>
    <col min="6" max="6" width="6.36328125" style="13" customWidth="1"/>
  </cols>
  <sheetData>
    <row r="1" spans="1:6" ht="15" thickBot="1">
      <c r="A1" s="31" t="s">
        <v>160</v>
      </c>
      <c r="B1" s="31"/>
      <c r="C1" s="31"/>
      <c r="D1" s="31"/>
      <c r="E1" s="31"/>
      <c r="F1" s="31"/>
    </row>
    <row r="2" spans="1:6" ht="15" thickBot="1">
      <c r="A2" s="8" t="s">
        <v>125</v>
      </c>
      <c r="B2" s="10" t="s">
        <v>152</v>
      </c>
      <c r="C2" s="10" t="s">
        <v>153</v>
      </c>
      <c r="D2" s="10" t="s">
        <v>154</v>
      </c>
      <c r="E2" s="10" t="s">
        <v>155</v>
      </c>
      <c r="F2" s="10" t="s">
        <v>127</v>
      </c>
    </row>
    <row r="3" spans="1:6">
      <c r="A3" s="9" t="s">
        <v>0</v>
      </c>
      <c r="B3" s="11">
        <v>31.8</v>
      </c>
      <c r="C3" s="11">
        <v>58</v>
      </c>
      <c r="D3" s="11">
        <v>9.5</v>
      </c>
      <c r="E3" s="11">
        <v>0.6</v>
      </c>
      <c r="F3" s="11">
        <v>100</v>
      </c>
    </row>
    <row r="4" spans="1:6">
      <c r="A4" s="9" t="s">
        <v>2</v>
      </c>
      <c r="B4" s="11">
        <v>56.9</v>
      </c>
      <c r="C4" s="11">
        <v>37.299999999999997</v>
      </c>
      <c r="D4" s="11">
        <v>4.5</v>
      </c>
      <c r="E4" s="11">
        <v>1.3</v>
      </c>
      <c r="F4" s="11">
        <v>100</v>
      </c>
    </row>
    <row r="5" spans="1:6">
      <c r="A5" s="9" t="s">
        <v>3</v>
      </c>
      <c r="B5" s="11">
        <v>61.6</v>
      </c>
      <c r="C5" s="11">
        <v>36.4</v>
      </c>
      <c r="D5" s="11">
        <v>2</v>
      </c>
      <c r="E5" s="11">
        <v>0</v>
      </c>
      <c r="F5" s="11">
        <v>100</v>
      </c>
    </row>
    <row r="6" spans="1:6">
      <c r="A6" s="9" t="s">
        <v>4</v>
      </c>
      <c r="B6" s="11">
        <v>50.5</v>
      </c>
      <c r="C6" s="11">
        <v>27.8</v>
      </c>
      <c r="D6" s="11">
        <v>13.9</v>
      </c>
      <c r="E6" s="11">
        <v>7.7</v>
      </c>
      <c r="F6" s="11">
        <v>100</v>
      </c>
    </row>
    <row r="7" spans="1:6">
      <c r="A7" s="9" t="s">
        <v>5</v>
      </c>
      <c r="B7" s="11">
        <v>43.6</v>
      </c>
      <c r="C7" s="11">
        <v>44.1</v>
      </c>
      <c r="D7" s="11">
        <v>8.9</v>
      </c>
      <c r="E7" s="11">
        <v>3.4</v>
      </c>
      <c r="F7" s="11">
        <v>100</v>
      </c>
    </row>
    <row r="8" spans="1:6">
      <c r="A8" s="9" t="s">
        <v>6</v>
      </c>
      <c r="B8" s="11">
        <v>50.5</v>
      </c>
      <c r="C8" s="11">
        <v>35.700000000000003</v>
      </c>
      <c r="D8" s="11">
        <v>7.7</v>
      </c>
      <c r="E8" s="11">
        <v>6</v>
      </c>
      <c r="F8" s="11">
        <v>100</v>
      </c>
    </row>
    <row r="9" spans="1:6">
      <c r="A9" s="9" t="s">
        <v>7</v>
      </c>
      <c r="B9" s="11">
        <v>94.1</v>
      </c>
      <c r="C9" s="11">
        <v>5.6</v>
      </c>
      <c r="D9" s="11">
        <v>0</v>
      </c>
      <c r="E9" s="11">
        <v>0.3</v>
      </c>
      <c r="F9" s="11">
        <v>100</v>
      </c>
    </row>
    <row r="10" spans="1:6">
      <c r="A10" s="9" t="s">
        <v>8</v>
      </c>
      <c r="B10" s="11">
        <v>68</v>
      </c>
      <c r="C10" s="11">
        <v>28.3</v>
      </c>
      <c r="D10" s="11">
        <v>3</v>
      </c>
      <c r="E10" s="11">
        <v>0.7</v>
      </c>
      <c r="F10" s="11">
        <v>100</v>
      </c>
    </row>
    <row r="11" spans="1:6">
      <c r="A11" s="9" t="s">
        <v>9</v>
      </c>
      <c r="B11" s="11">
        <v>53.2</v>
      </c>
      <c r="C11" s="11">
        <v>40</v>
      </c>
      <c r="D11" s="11">
        <v>4.8</v>
      </c>
      <c r="E11" s="11">
        <v>2</v>
      </c>
      <c r="F11" s="11">
        <v>100</v>
      </c>
    </row>
    <row r="12" spans="1:6">
      <c r="A12" s="9" t="s">
        <v>10</v>
      </c>
      <c r="B12" s="11">
        <v>72.2</v>
      </c>
      <c r="C12" s="11">
        <v>26.7</v>
      </c>
      <c r="D12" s="11">
        <v>1.1000000000000001</v>
      </c>
      <c r="E12" s="11">
        <v>0</v>
      </c>
      <c r="F12" s="11">
        <v>100</v>
      </c>
    </row>
    <row r="13" spans="1:6">
      <c r="A13" s="9"/>
      <c r="B13" s="11"/>
      <c r="C13" s="11"/>
      <c r="D13" s="11"/>
      <c r="E13" s="11"/>
      <c r="F13" s="11"/>
    </row>
    <row r="14" spans="1:6" ht="15" thickBot="1">
      <c r="A14" s="7" t="s">
        <v>11</v>
      </c>
      <c r="B14" s="12">
        <v>55.8</v>
      </c>
      <c r="C14" s="12">
        <v>36</v>
      </c>
      <c r="D14" s="12">
        <v>5.8</v>
      </c>
      <c r="E14" s="12">
        <v>2.4</v>
      </c>
      <c r="F14" s="12">
        <v>100</v>
      </c>
    </row>
    <row r="16" spans="1:6">
      <c r="B16" s="2" t="s">
        <v>157</v>
      </c>
    </row>
    <row r="17" spans="2:2">
      <c r="B17" t="s">
        <v>128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7"/>
  <sheetViews>
    <sheetView tabSelected="1" view="pageBreakPreview" zoomScaleNormal="100" zoomScaleSheetLayoutView="100" workbookViewId="0">
      <selection activeCell="H10" sqref="H10"/>
    </sheetView>
  </sheetViews>
  <sheetFormatPr defaultColWidth="11.1796875" defaultRowHeight="14.5"/>
  <cols>
    <col min="1" max="1" width="11" bestFit="1" customWidth="1"/>
    <col min="2" max="2" width="11.7265625" style="13" customWidth="1"/>
    <col min="3" max="3" width="13.90625" style="13" bestFit="1" customWidth="1"/>
    <col min="4" max="4" width="14.90625" style="13" bestFit="1" customWidth="1"/>
    <col min="5" max="5" width="12.1796875" style="13" bestFit="1" customWidth="1"/>
    <col min="6" max="6" width="5.36328125" style="13" bestFit="1" customWidth="1"/>
  </cols>
  <sheetData>
    <row r="1" spans="1:6" ht="16" thickBot="1">
      <c r="A1" s="32" t="s">
        <v>161</v>
      </c>
      <c r="B1" s="32"/>
      <c r="C1" s="32"/>
      <c r="D1" s="32"/>
      <c r="E1" s="32"/>
      <c r="F1" s="32"/>
    </row>
    <row r="2" spans="1:6" ht="15" thickBot="1">
      <c r="A2" s="14" t="s">
        <v>125</v>
      </c>
      <c r="B2" s="10" t="s">
        <v>152</v>
      </c>
      <c r="C2" s="10" t="s">
        <v>153</v>
      </c>
      <c r="D2" s="10" t="s">
        <v>154</v>
      </c>
      <c r="E2" s="10" t="s">
        <v>155</v>
      </c>
      <c r="F2" s="10" t="s">
        <v>127</v>
      </c>
    </row>
    <row r="3" spans="1:6">
      <c r="A3" s="9" t="s">
        <v>0</v>
      </c>
      <c r="B3" s="11">
        <v>75.3</v>
      </c>
      <c r="C3" s="11">
        <v>23.5</v>
      </c>
      <c r="D3" s="11">
        <v>0.6</v>
      </c>
      <c r="E3" s="11">
        <v>0.6</v>
      </c>
      <c r="F3" s="11">
        <v>100</v>
      </c>
    </row>
    <row r="4" spans="1:6">
      <c r="A4" s="9" t="s">
        <v>2</v>
      </c>
      <c r="B4" s="11">
        <v>85.8</v>
      </c>
      <c r="C4" s="11">
        <v>13.2</v>
      </c>
      <c r="D4" s="11">
        <v>0.8</v>
      </c>
      <c r="E4" s="11">
        <v>0.2</v>
      </c>
      <c r="F4" s="11">
        <v>100</v>
      </c>
    </row>
    <row r="5" spans="1:6">
      <c r="A5" s="9" t="s">
        <v>3</v>
      </c>
      <c r="B5" s="11">
        <v>91.9</v>
      </c>
      <c r="C5" s="11">
        <v>7.3</v>
      </c>
      <c r="D5" s="11">
        <v>0.4</v>
      </c>
      <c r="E5" s="11">
        <v>0.4</v>
      </c>
      <c r="F5" s="11">
        <v>100</v>
      </c>
    </row>
    <row r="6" spans="1:6">
      <c r="A6" s="9" t="s">
        <v>4</v>
      </c>
      <c r="B6" s="11">
        <v>85.9</v>
      </c>
      <c r="C6" s="11">
        <v>12.1</v>
      </c>
      <c r="D6" s="11">
        <v>1.7</v>
      </c>
      <c r="E6" s="11">
        <v>0.2</v>
      </c>
      <c r="F6" s="11">
        <v>100</v>
      </c>
    </row>
    <row r="7" spans="1:6">
      <c r="A7" s="9" t="s">
        <v>5</v>
      </c>
      <c r="B7" s="11">
        <v>74.3</v>
      </c>
      <c r="C7" s="11">
        <v>22.9</v>
      </c>
      <c r="D7" s="11">
        <v>1.9</v>
      </c>
      <c r="E7" s="11">
        <v>0.8</v>
      </c>
      <c r="F7" s="11">
        <v>100</v>
      </c>
    </row>
    <row r="8" spans="1:6">
      <c r="A8" s="9" t="s">
        <v>6</v>
      </c>
      <c r="B8" s="11">
        <v>86.5</v>
      </c>
      <c r="C8" s="11">
        <v>10.8</v>
      </c>
      <c r="D8" s="11">
        <v>1.3</v>
      </c>
      <c r="E8" s="11">
        <v>1.4</v>
      </c>
      <c r="F8" s="11">
        <v>100</v>
      </c>
    </row>
    <row r="9" spans="1:6">
      <c r="A9" s="9" t="s">
        <v>7</v>
      </c>
      <c r="B9" s="11">
        <v>98.6</v>
      </c>
      <c r="C9" s="11">
        <v>1.4</v>
      </c>
      <c r="D9" s="11">
        <v>0</v>
      </c>
      <c r="E9" s="11">
        <v>0</v>
      </c>
      <c r="F9" s="11">
        <v>100</v>
      </c>
    </row>
    <row r="10" spans="1:6">
      <c r="A10" s="9" t="s">
        <v>8</v>
      </c>
      <c r="B10" s="11">
        <v>90.5</v>
      </c>
      <c r="C10" s="11">
        <v>9.5</v>
      </c>
      <c r="D10" s="11">
        <v>0</v>
      </c>
      <c r="E10" s="11">
        <v>0</v>
      </c>
      <c r="F10" s="11">
        <v>100</v>
      </c>
    </row>
    <row r="11" spans="1:6">
      <c r="A11" s="9" t="s">
        <v>9</v>
      </c>
      <c r="B11" s="11">
        <v>83.9</v>
      </c>
      <c r="C11" s="11">
        <v>12.7</v>
      </c>
      <c r="D11" s="11">
        <v>2</v>
      </c>
      <c r="E11" s="11">
        <v>1.4</v>
      </c>
      <c r="F11" s="11">
        <v>100</v>
      </c>
    </row>
    <row r="12" spans="1:6" ht="14.5" customHeight="1">
      <c r="A12" s="9" t="s">
        <v>10</v>
      </c>
      <c r="B12" s="11">
        <v>90.4</v>
      </c>
      <c r="C12" s="11">
        <v>8.8000000000000007</v>
      </c>
      <c r="D12" s="11">
        <v>0.8</v>
      </c>
      <c r="E12" s="11">
        <v>0</v>
      </c>
      <c r="F12" s="11">
        <v>100</v>
      </c>
    </row>
    <row r="13" spans="1:6">
      <c r="A13" s="3"/>
      <c r="B13" s="11"/>
      <c r="C13" s="11"/>
      <c r="D13" s="11"/>
      <c r="E13" s="11"/>
      <c r="F13" s="11"/>
    </row>
    <row r="14" spans="1:6" ht="15" thickBot="1">
      <c r="A14" s="7" t="s">
        <v>11</v>
      </c>
      <c r="B14" s="12">
        <v>85.1</v>
      </c>
      <c r="C14" s="12">
        <v>13.2</v>
      </c>
      <c r="D14" s="12">
        <v>1.1000000000000001</v>
      </c>
      <c r="E14" s="12">
        <v>0.6</v>
      </c>
      <c r="F14" s="12">
        <v>100</v>
      </c>
    </row>
    <row r="16" spans="1:6">
      <c r="B16" s="2" t="s">
        <v>156</v>
      </c>
    </row>
    <row r="17" spans="2:2">
      <c r="B17" t="s">
        <v>128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CCB8F1658BF9489F0AF55D06554132" ma:contentTypeVersion="17" ma:contentTypeDescription="Create a new document." ma:contentTypeScope="" ma:versionID="7d9af73aa0d78aac96939790fe1ad33e">
  <xsd:schema xmlns:xsd="http://www.w3.org/2001/XMLSchema" xmlns:xs="http://www.w3.org/2001/XMLSchema" xmlns:p="http://schemas.microsoft.com/office/2006/metadata/properties" xmlns:ns2="bd472429-288a-4376-94bc-5efba0ecd2b6" xmlns:ns3="b6a3b5e8-9a5d-48de-8dd4-71f80e1de32d" targetNamespace="http://schemas.microsoft.com/office/2006/metadata/properties" ma:root="true" ma:fieldsID="6b05a0221ddba5a49b82ec0e45580803" ns2:_="" ns3:_="">
    <xsd:import namespace="bd472429-288a-4376-94bc-5efba0ecd2b6"/>
    <xsd:import namespace="b6a3b5e8-9a5d-48de-8dd4-71f80e1de3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472429-288a-4376-94bc-5efba0ecd2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3" nillable="true" ma:displayName="Sign-off status" ma:internalName="Sign_x002d_off_x0020_status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40eee1e-ad38-437e-be40-fc9f033adc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a3b5e8-9a5d-48de-8dd4-71f80e1de32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aaf5e386-9031-43d7-9be7-90668a9bdae4}" ma:internalName="TaxCatchAll" ma:showField="CatchAllData" ma:web="b6a3b5e8-9a5d-48de-8dd4-71f80e1de3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BEEDD0-C8A5-4AA7-A6DD-0ABA77A534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0286A4-8E35-4FB0-BE20-9E531AD459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472429-288a-4376-94bc-5efba0ecd2b6"/>
    <ds:schemaRef ds:uri="b6a3b5e8-9a5d-48de-8dd4-71f80e1de3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1-1</vt:lpstr>
      <vt:lpstr>Table 1-2</vt:lpstr>
      <vt:lpstr>Table 1-3</vt:lpstr>
      <vt:lpstr>Table 1-4</vt:lpstr>
      <vt:lpstr>Table 1-5</vt:lpstr>
      <vt:lpstr>Table 1-6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Innocent Otim</dc:creator>
  <cp:lastModifiedBy>Innocent Otim</cp:lastModifiedBy>
  <cp:lastPrinted>2022-06-18T14:39:27Z</cp:lastPrinted>
  <dcterms:created xsi:type="dcterms:W3CDTF">2021-07-28T09:57:51Z</dcterms:created>
  <dcterms:modified xsi:type="dcterms:W3CDTF">2022-12-09T10:47:04Z</dcterms:modified>
</cp:coreProperties>
</file>